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-3880" yWindow="-21180" windowWidth="27560" windowHeight="19160" tabRatio="500"/>
  </bookViews>
  <sheets>
    <sheet name="Instructions" sheetId="4" r:id="rId1"/>
    <sheet name="Cutting" sheetId="1" r:id="rId2"/>
    <sheet name="Bulking" sheetId="2" r:id="rId3"/>
    <sheet name="Maintaining" sheetId="3" r:id="rId4"/>
    <sheet name="Exercises" sheetId="5" r:id="rId5"/>
    <sheet name="Routines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B7" i="1"/>
  <c r="B4" i="2"/>
  <c r="B5" i="2"/>
  <c r="B6" i="2"/>
  <c r="B7" i="2"/>
  <c r="B21" i="1"/>
  <c r="B22" i="1"/>
  <c r="B23" i="1"/>
  <c r="B24" i="1"/>
  <c r="B27" i="1"/>
  <c r="B26" i="1"/>
  <c r="B25" i="1"/>
  <c r="B15" i="1"/>
  <c r="B4" i="1"/>
  <c r="B5" i="1"/>
  <c r="B6" i="1"/>
  <c r="B6" i="3"/>
  <c r="B5" i="3"/>
  <c r="B4" i="3"/>
  <c r="B14" i="1"/>
  <c r="B13" i="1"/>
  <c r="B12" i="1"/>
</calcChain>
</file>

<file path=xl/sharedStrings.xml><?xml version="1.0" encoding="utf-8"?>
<sst xmlns="http://schemas.openxmlformats.org/spreadsheetml/2006/main" count="144" uniqueCount="123">
  <si>
    <t>Cutting</t>
  </si>
  <si>
    <t>Body Weight (lb) =</t>
  </si>
  <si>
    <t>Protein (grams) =</t>
  </si>
  <si>
    <t>Carbs (grams) =</t>
  </si>
  <si>
    <t xml:space="preserve">Fat (grams) = </t>
  </si>
  <si>
    <t>If you're over 30% body fat, use the following instead:</t>
  </si>
  <si>
    <t>Lean Body Mass (LBM, kg) =</t>
  </si>
  <si>
    <t>Body weight (lb) =</t>
  </si>
  <si>
    <t>Body Fat Percentage (%) =</t>
  </si>
  <si>
    <t>Lean Body Mass (LBM, lbs) =</t>
  </si>
  <si>
    <t xml:space="preserve">Basal Metabolic Rate (BMR) = </t>
  </si>
  <si>
    <t>Daily Calorie Intake =</t>
  </si>
  <si>
    <t>Bulking</t>
  </si>
  <si>
    <t>Maintaining</t>
  </si>
  <si>
    <t>Total Calories =</t>
  </si>
  <si>
    <t>If you're extremely obese (over 35% body fat), use the following:</t>
  </si>
  <si>
    <t>Instructions</t>
  </si>
  <si>
    <t>Main Exercises</t>
  </si>
  <si>
    <t>Squat</t>
  </si>
  <si>
    <t>Deadlift</t>
  </si>
  <si>
    <t>Bench Press</t>
  </si>
  <si>
    <t>Front Squat</t>
  </si>
  <si>
    <t>Close-Grip Bench Press</t>
  </si>
  <si>
    <t>Romanian Deadlift</t>
  </si>
  <si>
    <t>Military Press (seated)</t>
  </si>
  <si>
    <t>Incline Barbell Bench Press</t>
  </si>
  <si>
    <t>Incline Dumbbell Bench Press</t>
  </si>
  <si>
    <t>Flat Barbell Bench Press</t>
  </si>
  <si>
    <t>Flat Dumbbell Bench Press</t>
  </si>
  <si>
    <t>Dip (Chest Variation)</t>
  </si>
  <si>
    <t>Variations</t>
  </si>
  <si>
    <t>Incline Bench Press, Close-Grip Bench Press</t>
  </si>
  <si>
    <t>Sumo Deadlift, Hex Bar Deadlift, Romanian Deadlift</t>
  </si>
  <si>
    <t>Chest Exercises</t>
  </si>
  <si>
    <t>Back Exercises</t>
  </si>
  <si>
    <t>Barbell Deadlift</t>
  </si>
  <si>
    <t>Barbell Row</t>
  </si>
  <si>
    <t>One-Arm Dumbell Row</t>
  </si>
  <si>
    <t>Pull-Up</t>
  </si>
  <si>
    <t>Lat Pulldown (Front and Close-Grip)</t>
  </si>
  <si>
    <t>T-Bar Row</t>
  </si>
  <si>
    <t>Seated Cable Row (Wide- and Close-Grip)</t>
  </si>
  <si>
    <t>Chin-Up</t>
  </si>
  <si>
    <t>Barbell Shrug</t>
  </si>
  <si>
    <t>Shoulders</t>
  </si>
  <si>
    <t xml:space="preserve">Seated Barbell Military Press </t>
  </si>
  <si>
    <t>Standing Barbell Military Press</t>
  </si>
  <si>
    <t xml:space="preserve">Seated Dumbbell Press </t>
  </si>
  <si>
    <t>Arnold Dumbbell Press</t>
  </si>
  <si>
    <t>Dumbbell Side Lateral Raise</t>
  </si>
  <si>
    <t>One-Arm Dumbbell Side Lateral Raise</t>
  </si>
  <si>
    <t>Rear Delt Raise (Bent-Over or Seayed)</t>
  </si>
  <si>
    <t>Face Pull</t>
  </si>
  <si>
    <t>Barbell Rear Delt Row</t>
  </si>
  <si>
    <t>Dumbbell Front Raise</t>
  </si>
  <si>
    <t>Legs</t>
  </si>
  <si>
    <t>Barbell Squat</t>
  </si>
  <si>
    <t>Hack Squat (sled, not barbell)</t>
  </si>
  <si>
    <t>Leg Press</t>
  </si>
  <si>
    <t>Barbell Lunge (Walking or In Place)</t>
  </si>
  <si>
    <t>Dumbbell Lunge</t>
  </si>
  <si>
    <t>Leg Curl (Lying or Seated)</t>
  </si>
  <si>
    <t>Calf Raise (Donkey, Standing or Seated)</t>
  </si>
  <si>
    <t>Calf Press on the Leg Press</t>
  </si>
  <si>
    <t>Calves</t>
  </si>
  <si>
    <t>Standing Calf Raise</t>
  </si>
  <si>
    <t>Seated Calf Raise</t>
  </si>
  <si>
    <t>Leg Press Calf Raise</t>
  </si>
  <si>
    <t>Donkey Calf Raise</t>
  </si>
  <si>
    <t>Butt</t>
  </si>
  <si>
    <t>Barbell or Dumbbell Hip Thrust</t>
  </si>
  <si>
    <t>Bulgarian Split Squat</t>
  </si>
  <si>
    <t>Glute Bridge</t>
  </si>
  <si>
    <t>Biceps</t>
  </si>
  <si>
    <t>Barbell Curl</t>
  </si>
  <si>
    <t>E-Z Bar Curl</t>
  </si>
  <si>
    <t>Dumbbell Curl</t>
  </si>
  <si>
    <t>Hammer Curl</t>
  </si>
  <si>
    <t>Chin Up</t>
  </si>
  <si>
    <t>Triceps</t>
  </si>
  <si>
    <t>Seated Triceps Press</t>
  </si>
  <si>
    <t>Dip (Triceps Extension)</t>
  </si>
  <si>
    <t>Lying Triceps Extension ("Skullchrusher")</t>
  </si>
  <si>
    <t>Triceps Pushdown</t>
  </si>
  <si>
    <t>Core</t>
  </si>
  <si>
    <t>Cable Crunch</t>
  </si>
  <si>
    <t>Hanging Leg Raise</t>
  </si>
  <si>
    <t>Captain's Chair Leg Raise</t>
  </si>
  <si>
    <t>Ab Roller</t>
  </si>
  <si>
    <t>Air Bicycles</t>
  </si>
  <si>
    <t>Flat Bench Lying Leg Raise</t>
  </si>
  <si>
    <t>Decline Crunch</t>
  </si>
  <si>
    <t>Day 1 - Chest &amp; Calves</t>
  </si>
  <si>
    <t>Day 2 - Back &amp; Butt &amp; Abs</t>
  </si>
  <si>
    <t>Day 3 - Shoulders &amp; Calves</t>
  </si>
  <si>
    <t>Day 4 - Arms &amp; Abs</t>
  </si>
  <si>
    <t>Day 5 - Legs &amp; Butt</t>
  </si>
  <si>
    <t>Incline Barbell Bench Press - Warm-up sets and then 3 working sets</t>
  </si>
  <si>
    <t>Flat Barbell Bench Press - 3 working sets</t>
  </si>
  <si>
    <t>Calf Workout A</t>
  </si>
  <si>
    <t>Day 1 - Push &amp; Butt &amp; Calves</t>
  </si>
  <si>
    <t>Day 2 - Pull &amp; Abs</t>
  </si>
  <si>
    <t>Day 3 - Legs &amp; Butt</t>
  </si>
  <si>
    <t>Seated or Standing Barbell Military Presss - 3 working sets</t>
  </si>
  <si>
    <t>Side Lateral Raise - 3 working sets</t>
  </si>
  <si>
    <t>Hip Thrust - 3 working sets</t>
  </si>
  <si>
    <t>Barbell Deadlift - Warm-up sets and then 3 working sets</t>
  </si>
  <si>
    <t>Barbell Row - 3 working sets</t>
  </si>
  <si>
    <t>One-Arm Dumbbell Row - 3 working sets</t>
  </si>
  <si>
    <t>3 to 6 ab circuits</t>
  </si>
  <si>
    <t>Barbell Squat - Warm-up sets and then 3 working sets</t>
  </si>
  <si>
    <t>Leg Press - 3 woorking sets</t>
  </si>
  <si>
    <t>Romanian Deadlift - 3 working sets</t>
  </si>
  <si>
    <t>Hip-Thrust - 3 working sets</t>
  </si>
  <si>
    <t>Calf Workout B</t>
  </si>
  <si>
    <t>Day 1 - Chest &amp; Triceps &amp; Calves</t>
  </si>
  <si>
    <t>Day 2 - Back &amp; Butt &amp; Biceps &amp; Abs</t>
  </si>
  <si>
    <t>Day 4 - Legs &amp; Butt &amp; Abs</t>
  </si>
  <si>
    <t xml:space="preserve">Keep in mind that this is just a guide. The author assumes you'll be following the program and exercising 3 to 5 days a week. You should always consult with a health care professional before making changes in your diet and exercise routine. This is even more important for people with pre-existing physical &amp; mental conditions. </t>
  </si>
  <si>
    <t>5-Day Routine</t>
  </si>
  <si>
    <t>4-Day Routine</t>
  </si>
  <si>
    <t>3-Day Routine</t>
  </si>
  <si>
    <t>To use the sheet, enter your numbers into the yellow cells, depending on the type of diet you'd like to follow. The gray cells should remain as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</si>
</sst>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4" xfId="0" applyFill="1" applyBorder="1"/>
    <xf numFmtId="0" fontId="3" fillId="4" borderId="4" xfId="0" applyFont="1" applyFill="1" applyBorder="1"/>
    <xf numFmtId="0" fontId="0" fillId="4" borderId="4" xfId="0" applyFill="1" applyBorder="1"/>
    <xf numFmtId="1" fontId="0" fillId="4" borderId="4" xfId="0" applyNumberFormat="1" applyFill="1" applyBorder="1"/>
    <xf numFmtId="0" fontId="3" fillId="2" borderId="0" xfId="0" applyFont="1" applyFill="1"/>
    <xf numFmtId="0" fontId="4" fillId="2" borderId="0" xfId="0" applyFont="1" applyFill="1"/>
    <xf numFmtId="1" fontId="0" fillId="2" borderId="0" xfId="0" applyNumberFormat="1" applyFill="1"/>
    <xf numFmtId="0" fontId="3" fillId="2" borderId="0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3" fillId="2" borderId="4" xfId="0" applyFont="1" applyFill="1" applyBorder="1"/>
    <xf numFmtId="0" fontId="0" fillId="2" borderId="4" xfId="0" applyFill="1" applyBorder="1" applyAlignment="1">
      <alignment horizontal="left" indent="1"/>
    </xf>
    <xf numFmtId="0" fontId="0" fillId="2" borderId="4" xfId="0" applyFont="1" applyFill="1" applyBorder="1" applyAlignment="1">
      <alignment horizontal="left" indent="2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</xdr:colOff>
      <xdr:row>8</xdr:row>
      <xdr:rowOff>10160</xdr:rowOff>
    </xdr:from>
    <xdr:ext cx="3942080" cy="769441"/>
    <xdr:sp macro="" textlink="">
      <xdr:nvSpPr>
        <xdr:cNvPr id="2" name="TextBox 1"/>
        <xdr:cNvSpPr txBox="1"/>
      </xdr:nvSpPr>
      <xdr:spPr>
        <a:xfrm>
          <a:off x="162560" y="1361440"/>
          <a:ext cx="3942080" cy="76944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If you're around 20% body fat and want to gain muscle quickly, you'd follow a bulking type diet. You will gain some fat along the way, but it shouldn't be excessive if done right. Then you can do a 'cut' type diet and bring it down.	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8</xdr:row>
      <xdr:rowOff>10160</xdr:rowOff>
    </xdr:from>
    <xdr:ext cx="3942080" cy="430887"/>
    <xdr:sp macro="" textlink="">
      <xdr:nvSpPr>
        <xdr:cNvPr id="2" name="TextBox 1"/>
        <xdr:cNvSpPr txBox="1"/>
      </xdr:nvSpPr>
      <xdr:spPr>
        <a:xfrm>
          <a:off x="203200" y="1361440"/>
          <a:ext cx="3942080" cy="4308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If you're ok with your weight, and would rather gain muscle more slowly, you can do a maintenance type diet.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zoomScale="200" zoomScaleNormal="200" zoomScalePageLayoutView="200" workbookViewId="0">
      <selection activeCell="D44" sqref="D44"/>
    </sheetView>
  </sheetViews>
  <sheetFormatPr baseColWidth="10" defaultRowHeight="15" x14ac:dyDescent="0"/>
  <cols>
    <col min="1" max="16384" width="10.83203125" style="1"/>
  </cols>
  <sheetData>
    <row r="2" spans="2:5">
      <c r="B2" s="21" t="s">
        <v>16</v>
      </c>
      <c r="C2" s="21"/>
      <c r="D2" s="21"/>
      <c r="E2" s="21"/>
    </row>
    <row r="3" spans="2:5" ht="16" thickBot="1"/>
    <row r="4" spans="2:5" ht="69" customHeight="1" thickBot="1">
      <c r="B4" s="18" t="s">
        <v>122</v>
      </c>
      <c r="C4" s="19"/>
      <c r="D4" s="19"/>
      <c r="E4" s="20"/>
    </row>
    <row r="5" spans="2:5" ht="16" thickBot="1"/>
    <row r="6" spans="2:5" ht="126" customHeight="1" thickBot="1">
      <c r="B6" s="18" t="s">
        <v>118</v>
      </c>
      <c r="C6" s="19"/>
      <c r="D6" s="19"/>
      <c r="E6" s="20"/>
    </row>
  </sheetData>
  <mergeCells count="3">
    <mergeCell ref="B4:E4"/>
    <mergeCell ref="B6:E6"/>
    <mergeCell ref="B2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150" zoomScaleNormal="150" zoomScalePageLayoutView="150" workbookViewId="0">
      <selection activeCell="B3" sqref="B3"/>
    </sheetView>
  </sheetViews>
  <sheetFormatPr baseColWidth="10" defaultRowHeight="15" x14ac:dyDescent="0"/>
  <cols>
    <col min="1" max="1" width="26" style="1" customWidth="1"/>
    <col min="2" max="2" width="11.83203125" style="1" bestFit="1" customWidth="1"/>
    <col min="3" max="16384" width="10.83203125" style="1"/>
  </cols>
  <sheetData>
    <row r="1" spans="1:2">
      <c r="A1" s="9" t="s">
        <v>0</v>
      </c>
    </row>
    <row r="2" spans="1:2">
      <c r="A2" s="6"/>
    </row>
    <row r="3" spans="1:2">
      <c r="A3" s="3" t="s">
        <v>1</v>
      </c>
      <c r="B3" s="2">
        <v>125</v>
      </c>
    </row>
    <row r="4" spans="1:2">
      <c r="A4" s="3" t="s">
        <v>2</v>
      </c>
      <c r="B4" s="4">
        <f>B3*1.2</f>
        <v>150</v>
      </c>
    </row>
    <row r="5" spans="1:2">
      <c r="A5" s="3" t="s">
        <v>3</v>
      </c>
      <c r="B5" s="4">
        <f>B3</f>
        <v>125</v>
      </c>
    </row>
    <row r="6" spans="1:2">
      <c r="A6" s="3" t="s">
        <v>4</v>
      </c>
      <c r="B6" s="4">
        <f>B3*0.2</f>
        <v>25</v>
      </c>
    </row>
    <row r="7" spans="1:2">
      <c r="A7" s="3" t="s">
        <v>14</v>
      </c>
      <c r="B7" s="4">
        <f>(B4*4)+(B5*4)+(B6*9)</f>
        <v>1325</v>
      </c>
    </row>
    <row r="9" spans="1:2">
      <c r="A9" s="6" t="s">
        <v>5</v>
      </c>
    </row>
    <row r="11" spans="1:2">
      <c r="A11" s="3" t="s">
        <v>1</v>
      </c>
      <c r="B11" s="2">
        <v>125</v>
      </c>
    </row>
    <row r="12" spans="1:2">
      <c r="A12" s="3" t="s">
        <v>2</v>
      </c>
      <c r="B12" s="4">
        <f>B11*0.8</f>
        <v>100</v>
      </c>
    </row>
    <row r="13" spans="1:2">
      <c r="A13" s="3" t="s">
        <v>3</v>
      </c>
      <c r="B13" s="4">
        <f>B11*0.6</f>
        <v>75</v>
      </c>
    </row>
    <row r="14" spans="1:2">
      <c r="A14" s="3" t="s">
        <v>4</v>
      </c>
      <c r="B14" s="4">
        <f>B11*0.3</f>
        <v>37.5</v>
      </c>
    </row>
    <row r="15" spans="1:2">
      <c r="A15" s="3" t="s">
        <v>14</v>
      </c>
      <c r="B15" s="4">
        <f>(B12*4)+(B13*4)+(B14*9)</f>
        <v>1037.5</v>
      </c>
    </row>
    <row r="17" spans="1:2">
      <c r="A17" s="6" t="s">
        <v>15</v>
      </c>
    </row>
    <row r="19" spans="1:2">
      <c r="A19" s="3" t="s">
        <v>7</v>
      </c>
      <c r="B19" s="2">
        <v>180</v>
      </c>
    </row>
    <row r="20" spans="1:2">
      <c r="A20" s="3" t="s">
        <v>8</v>
      </c>
      <c r="B20" s="2">
        <v>35</v>
      </c>
    </row>
    <row r="21" spans="1:2">
      <c r="A21" s="3" t="s">
        <v>9</v>
      </c>
      <c r="B21" s="4">
        <f xml:space="preserve"> (1-(B20/100))*B19</f>
        <v>117</v>
      </c>
    </row>
    <row r="22" spans="1:2">
      <c r="A22" s="3" t="s">
        <v>6</v>
      </c>
      <c r="B22" s="5">
        <f>B21/2.2</f>
        <v>53.18181818181818</v>
      </c>
    </row>
    <row r="23" spans="1:2">
      <c r="A23" s="3" t="s">
        <v>10</v>
      </c>
      <c r="B23" s="5">
        <f>370+(21.6*B22)</f>
        <v>1518.7272727272727</v>
      </c>
    </row>
    <row r="24" spans="1:2">
      <c r="A24" s="3" t="s">
        <v>11</v>
      </c>
      <c r="B24" s="5">
        <f>B23*1.2</f>
        <v>1822.4727272727273</v>
      </c>
    </row>
    <row r="25" spans="1:2">
      <c r="A25" s="3" t="s">
        <v>2</v>
      </c>
      <c r="B25" s="5">
        <f>(B24*0.4)/4</f>
        <v>182.24727272727273</v>
      </c>
    </row>
    <row r="26" spans="1:2">
      <c r="A26" s="3" t="s">
        <v>3</v>
      </c>
      <c r="B26" s="5">
        <f>(B24*0.3)/4</f>
        <v>136.68545454545455</v>
      </c>
    </row>
    <row r="27" spans="1:2">
      <c r="A27" s="3" t="s">
        <v>4</v>
      </c>
      <c r="B27" s="5">
        <f>(B24*0.3)/9</f>
        <v>60.74909090909091</v>
      </c>
    </row>
    <row r="28" spans="1:2">
      <c r="A28" s="7"/>
      <c r="B28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50" zoomScaleNormal="150" zoomScalePageLayoutView="150" workbookViewId="0">
      <selection activeCell="B3" sqref="B3"/>
    </sheetView>
  </sheetViews>
  <sheetFormatPr baseColWidth="10" defaultRowHeight="15" x14ac:dyDescent="0"/>
  <cols>
    <col min="1" max="1" width="24.6640625" style="1" customWidth="1"/>
    <col min="2" max="16384" width="10.83203125" style="1"/>
  </cols>
  <sheetData>
    <row r="1" spans="1:2">
      <c r="A1" s="9" t="s">
        <v>12</v>
      </c>
    </row>
    <row r="3" spans="1:2">
      <c r="A3" s="3" t="s">
        <v>1</v>
      </c>
      <c r="B3" s="2">
        <v>125</v>
      </c>
    </row>
    <row r="4" spans="1:2">
      <c r="A4" s="3" t="s">
        <v>2</v>
      </c>
      <c r="B4" s="4">
        <f>B3</f>
        <v>125</v>
      </c>
    </row>
    <row r="5" spans="1:2">
      <c r="A5" s="3" t="s">
        <v>3</v>
      </c>
      <c r="B5" s="4">
        <f>B3*2</f>
        <v>250</v>
      </c>
    </row>
    <row r="6" spans="1:2">
      <c r="A6" s="3" t="s">
        <v>4</v>
      </c>
      <c r="B6" s="4">
        <f>B3*0.4</f>
        <v>50</v>
      </c>
    </row>
    <row r="7" spans="1:2">
      <c r="A7" s="3" t="s">
        <v>14</v>
      </c>
      <c r="B7" s="4">
        <f>(B4*4)+(B5*4)+(B6*9)</f>
        <v>1950</v>
      </c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zoomScalePageLayoutView="150" workbookViewId="0">
      <selection activeCell="B3" sqref="B3"/>
    </sheetView>
  </sheetViews>
  <sheetFormatPr baseColWidth="10" defaultRowHeight="15" x14ac:dyDescent="0"/>
  <cols>
    <col min="1" max="1" width="20.5" style="1" customWidth="1"/>
    <col min="2" max="16384" width="10.83203125" style="1"/>
  </cols>
  <sheetData>
    <row r="1" spans="1:2">
      <c r="A1" s="9" t="s">
        <v>13</v>
      </c>
    </row>
    <row r="2" spans="1:2">
      <c r="A2" s="6"/>
    </row>
    <row r="3" spans="1:2">
      <c r="A3" s="3" t="s">
        <v>1</v>
      </c>
      <c r="B3" s="2">
        <v>108</v>
      </c>
    </row>
    <row r="4" spans="1:2">
      <c r="A4" s="3" t="s">
        <v>2</v>
      </c>
      <c r="B4" s="4">
        <f>B3</f>
        <v>108</v>
      </c>
    </row>
    <row r="5" spans="1:2">
      <c r="A5" s="3" t="s">
        <v>3</v>
      </c>
      <c r="B5" s="4">
        <f>B3*1.6</f>
        <v>172.8</v>
      </c>
    </row>
    <row r="6" spans="1:2">
      <c r="A6" s="3" t="s">
        <v>4</v>
      </c>
      <c r="B6" s="4">
        <f>B3*0.35</f>
        <v>37.799999999999997</v>
      </c>
    </row>
    <row r="7" spans="1:2">
      <c r="A7" s="3" t="s">
        <v>14</v>
      </c>
      <c r="B7" s="5">
        <f>(B4*4)+(B5*4)+(B6*9)</f>
        <v>1463.4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zoomScale="125" zoomScaleNormal="125" zoomScalePageLayoutView="125" workbookViewId="0">
      <selection activeCell="B67" sqref="B67"/>
    </sheetView>
  </sheetViews>
  <sheetFormatPr baseColWidth="10" defaultRowHeight="15" x14ac:dyDescent="0"/>
  <cols>
    <col min="1" max="1" width="24.33203125" style="1" customWidth="1"/>
    <col min="2" max="2" width="21.33203125" style="12" customWidth="1"/>
    <col min="3" max="3" width="29.5" style="12" customWidth="1"/>
    <col min="4" max="4" width="25.1640625" style="12" customWidth="1"/>
    <col min="5" max="5" width="25.5" style="1" customWidth="1"/>
    <col min="6" max="6" width="21.6640625" style="1" customWidth="1"/>
    <col min="7" max="7" width="23.1640625" style="1" customWidth="1"/>
    <col min="8" max="8" width="22.5" style="1" customWidth="1"/>
    <col min="9" max="9" width="21.6640625" style="1" customWidth="1"/>
    <col min="10" max="16384" width="10.83203125" style="1"/>
  </cols>
  <sheetData>
    <row r="2" spans="1:9">
      <c r="A2" s="10" t="s">
        <v>17</v>
      </c>
      <c r="B2" s="11" t="s">
        <v>30</v>
      </c>
    </row>
    <row r="3" spans="1:9">
      <c r="A3" s="13" t="s">
        <v>18</v>
      </c>
      <c r="B3" s="14" t="s">
        <v>21</v>
      </c>
    </row>
    <row r="4" spans="1:9" ht="30">
      <c r="A4" s="13" t="s">
        <v>20</v>
      </c>
      <c r="B4" s="14" t="s">
        <v>31</v>
      </c>
    </row>
    <row r="5" spans="1:9" ht="45">
      <c r="A5" s="13" t="s">
        <v>19</v>
      </c>
      <c r="B5" s="14" t="s">
        <v>32</v>
      </c>
    </row>
    <row r="6" spans="1:9">
      <c r="A6" s="13" t="s">
        <v>24</v>
      </c>
      <c r="B6" s="14"/>
    </row>
    <row r="8" spans="1:9">
      <c r="A8" s="10" t="s">
        <v>33</v>
      </c>
      <c r="B8" s="11" t="s">
        <v>34</v>
      </c>
      <c r="C8" s="11" t="s">
        <v>44</v>
      </c>
      <c r="D8" s="11" t="s">
        <v>55</v>
      </c>
      <c r="E8" s="11" t="s">
        <v>64</v>
      </c>
      <c r="F8" s="11" t="s">
        <v>69</v>
      </c>
      <c r="G8" s="11" t="s">
        <v>73</v>
      </c>
      <c r="H8" s="11" t="s">
        <v>79</v>
      </c>
      <c r="I8" s="11" t="s">
        <v>84</v>
      </c>
    </row>
    <row r="9" spans="1:9" ht="30">
      <c r="A9" s="13" t="s">
        <v>25</v>
      </c>
      <c r="B9" s="14" t="s">
        <v>35</v>
      </c>
      <c r="C9" s="14" t="s">
        <v>45</v>
      </c>
      <c r="D9" s="14" t="s">
        <v>56</v>
      </c>
      <c r="E9" s="14" t="s">
        <v>65</v>
      </c>
      <c r="F9" s="14" t="s">
        <v>70</v>
      </c>
      <c r="G9" s="14" t="s">
        <v>74</v>
      </c>
      <c r="H9" s="14" t="s">
        <v>22</v>
      </c>
      <c r="I9" s="14" t="s">
        <v>85</v>
      </c>
    </row>
    <row r="10" spans="1:9">
      <c r="A10" s="13" t="s">
        <v>26</v>
      </c>
      <c r="B10" s="14" t="s">
        <v>36</v>
      </c>
      <c r="C10" s="14" t="s">
        <v>46</v>
      </c>
      <c r="D10" s="14" t="s">
        <v>21</v>
      </c>
      <c r="E10" s="14" t="s">
        <v>66</v>
      </c>
      <c r="F10" s="14" t="s">
        <v>71</v>
      </c>
      <c r="G10" s="14" t="s">
        <v>75</v>
      </c>
      <c r="H10" s="14" t="s">
        <v>80</v>
      </c>
      <c r="I10" s="14" t="s">
        <v>86</v>
      </c>
    </row>
    <row r="11" spans="1:9">
      <c r="A11" s="13" t="s">
        <v>27</v>
      </c>
      <c r="B11" s="14" t="s">
        <v>37</v>
      </c>
      <c r="C11" s="14" t="s">
        <v>47</v>
      </c>
      <c r="D11" s="14" t="s">
        <v>57</v>
      </c>
      <c r="E11" s="14" t="s">
        <v>67</v>
      </c>
      <c r="F11" s="14" t="s">
        <v>72</v>
      </c>
      <c r="G11" s="14" t="s">
        <v>76</v>
      </c>
      <c r="H11" s="14" t="s">
        <v>81</v>
      </c>
      <c r="I11" s="14" t="s">
        <v>87</v>
      </c>
    </row>
    <row r="12" spans="1:9" ht="30">
      <c r="A12" s="13" t="s">
        <v>28</v>
      </c>
      <c r="B12" s="14" t="s">
        <v>38</v>
      </c>
      <c r="C12" s="14" t="s">
        <v>48</v>
      </c>
      <c r="D12" s="14" t="s">
        <v>58</v>
      </c>
      <c r="E12" s="14" t="s">
        <v>68</v>
      </c>
      <c r="F12" s="13"/>
      <c r="G12" s="14" t="s">
        <v>77</v>
      </c>
      <c r="H12" s="14" t="s">
        <v>82</v>
      </c>
      <c r="I12" s="14" t="s">
        <v>88</v>
      </c>
    </row>
    <row r="13" spans="1:9" ht="30">
      <c r="A13" s="13" t="s">
        <v>29</v>
      </c>
      <c r="B13" s="14" t="s">
        <v>39</v>
      </c>
      <c r="C13" s="14" t="s">
        <v>49</v>
      </c>
      <c r="D13" s="14" t="s">
        <v>59</v>
      </c>
      <c r="E13" s="13"/>
      <c r="F13" s="13"/>
      <c r="G13" s="14" t="s">
        <v>78</v>
      </c>
      <c r="H13" s="14" t="s">
        <v>83</v>
      </c>
      <c r="I13" s="14" t="s">
        <v>89</v>
      </c>
    </row>
    <row r="14" spans="1:9" ht="30">
      <c r="A14" s="13"/>
      <c r="B14" s="14" t="s">
        <v>40</v>
      </c>
      <c r="C14" s="14" t="s">
        <v>50</v>
      </c>
      <c r="D14" s="14" t="s">
        <v>60</v>
      </c>
      <c r="E14" s="13"/>
      <c r="F14" s="13"/>
      <c r="G14" s="13"/>
      <c r="H14" s="13"/>
      <c r="I14" s="14" t="s">
        <v>90</v>
      </c>
    </row>
    <row r="15" spans="1:9" ht="30">
      <c r="A15" s="13"/>
      <c r="B15" s="14" t="s">
        <v>41</v>
      </c>
      <c r="C15" s="14" t="s">
        <v>51</v>
      </c>
      <c r="D15" s="14" t="s">
        <v>23</v>
      </c>
      <c r="E15" s="13"/>
      <c r="F15" s="13"/>
      <c r="G15" s="13"/>
      <c r="H15" s="13"/>
      <c r="I15" s="14" t="s">
        <v>91</v>
      </c>
    </row>
    <row r="16" spans="1:9">
      <c r="A16" s="13"/>
      <c r="B16" s="14" t="s">
        <v>42</v>
      </c>
      <c r="C16" s="14" t="s">
        <v>52</v>
      </c>
      <c r="D16" s="14" t="s">
        <v>61</v>
      </c>
      <c r="E16" s="13"/>
      <c r="F16" s="13"/>
      <c r="G16" s="13"/>
      <c r="H16" s="13"/>
      <c r="I16" s="13"/>
    </row>
    <row r="17" spans="1:9" ht="30">
      <c r="A17" s="13"/>
      <c r="B17" s="14" t="s">
        <v>43</v>
      </c>
      <c r="C17" s="14" t="s">
        <v>53</v>
      </c>
      <c r="D17" s="14" t="s">
        <v>62</v>
      </c>
      <c r="E17" s="13"/>
      <c r="F17" s="13"/>
      <c r="G17" s="13"/>
      <c r="H17" s="13"/>
      <c r="I17" s="13"/>
    </row>
    <row r="18" spans="1:9">
      <c r="A18" s="13"/>
      <c r="B18" s="14"/>
      <c r="C18" s="14" t="s">
        <v>54</v>
      </c>
      <c r="D18" s="14" t="s">
        <v>63</v>
      </c>
      <c r="E18" s="13"/>
      <c r="F18" s="13"/>
      <c r="G18" s="13"/>
      <c r="H18" s="13"/>
      <c r="I18" s="1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4"/>
  <sheetViews>
    <sheetView zoomScale="150" zoomScaleNormal="150" zoomScalePageLayoutView="150" workbookViewId="0">
      <selection activeCell="A61" sqref="A61"/>
    </sheetView>
  </sheetViews>
  <sheetFormatPr baseColWidth="10" defaultRowHeight="15" x14ac:dyDescent="0"/>
  <cols>
    <col min="1" max="1" width="60.6640625" style="1" customWidth="1"/>
    <col min="2" max="16384" width="10.83203125" style="1"/>
  </cols>
  <sheetData>
    <row r="2" spans="1:1">
      <c r="A2" s="15" t="s">
        <v>119</v>
      </c>
    </row>
    <row r="3" spans="1:1">
      <c r="A3" s="16" t="s">
        <v>92</v>
      </c>
    </row>
    <row r="4" spans="1:1">
      <c r="A4" s="16" t="s">
        <v>93</v>
      </c>
    </row>
    <row r="5" spans="1:1">
      <c r="A5" s="16" t="s">
        <v>94</v>
      </c>
    </row>
    <row r="6" spans="1:1">
      <c r="A6" s="16" t="s">
        <v>95</v>
      </c>
    </row>
    <row r="7" spans="1:1">
      <c r="A7" s="16" t="s">
        <v>96</v>
      </c>
    </row>
    <row r="9" spans="1:1">
      <c r="A9" s="15" t="s">
        <v>120</v>
      </c>
    </row>
    <row r="10" spans="1:1">
      <c r="A10" s="16" t="s">
        <v>115</v>
      </c>
    </row>
    <row r="11" spans="1:1">
      <c r="A11" s="16" t="s">
        <v>116</v>
      </c>
    </row>
    <row r="12" spans="1:1">
      <c r="A12" s="16" t="s">
        <v>94</v>
      </c>
    </row>
    <row r="13" spans="1:1">
      <c r="A13" s="16" t="s">
        <v>117</v>
      </c>
    </row>
    <row r="15" spans="1:1">
      <c r="A15" s="15" t="s">
        <v>121</v>
      </c>
    </row>
    <row r="16" spans="1:1">
      <c r="A16" s="16" t="s">
        <v>100</v>
      </c>
    </row>
    <row r="17" spans="1:1">
      <c r="A17" s="17" t="s">
        <v>97</v>
      </c>
    </row>
    <row r="18" spans="1:1">
      <c r="A18" s="17" t="s">
        <v>98</v>
      </c>
    </row>
    <row r="19" spans="1:1">
      <c r="A19" s="17" t="s">
        <v>103</v>
      </c>
    </row>
    <row r="20" spans="1:1">
      <c r="A20" s="17" t="s">
        <v>104</v>
      </c>
    </row>
    <row r="21" spans="1:1">
      <c r="A21" s="17" t="s">
        <v>105</v>
      </c>
    </row>
    <row r="22" spans="1:1">
      <c r="A22" s="17" t="s">
        <v>99</v>
      </c>
    </row>
    <row r="23" spans="1:1">
      <c r="A23" s="16" t="s">
        <v>101</v>
      </c>
    </row>
    <row r="24" spans="1:1">
      <c r="A24" s="17" t="s">
        <v>106</v>
      </c>
    </row>
    <row r="25" spans="1:1">
      <c r="A25" s="17" t="s">
        <v>107</v>
      </c>
    </row>
    <row r="26" spans="1:1">
      <c r="A26" s="17" t="s">
        <v>108</v>
      </c>
    </row>
    <row r="27" spans="1:1">
      <c r="A27" s="17" t="s">
        <v>74</v>
      </c>
    </row>
    <row r="28" spans="1:1">
      <c r="A28" s="17" t="s">
        <v>109</v>
      </c>
    </row>
    <row r="29" spans="1:1">
      <c r="A29" s="16" t="s">
        <v>102</v>
      </c>
    </row>
    <row r="30" spans="1:1">
      <c r="A30" s="17" t="s">
        <v>110</v>
      </c>
    </row>
    <row r="31" spans="1:1">
      <c r="A31" s="17" t="s">
        <v>111</v>
      </c>
    </row>
    <row r="32" spans="1:1">
      <c r="A32" s="17" t="s">
        <v>112</v>
      </c>
    </row>
    <row r="33" spans="1:1">
      <c r="A33" s="17" t="s">
        <v>113</v>
      </c>
    </row>
    <row r="34" spans="1:1">
      <c r="A34" s="17" t="s">
        <v>114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Cutting</vt:lpstr>
      <vt:lpstr>Bulking</vt:lpstr>
      <vt:lpstr>Maintaining</vt:lpstr>
      <vt:lpstr>Exercises</vt:lpstr>
      <vt:lpstr>Routines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MOLEDO</dc:creator>
  <cp:lastModifiedBy>MARIA MOLEDO</cp:lastModifiedBy>
  <dcterms:created xsi:type="dcterms:W3CDTF">2020-07-29T22:01:00Z</dcterms:created>
  <dcterms:modified xsi:type="dcterms:W3CDTF">2020-08-01T03:09:29Z</dcterms:modified>
</cp:coreProperties>
</file>